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b_sind\Desktop\"/>
    </mc:Choice>
  </mc:AlternateContent>
  <bookViews>
    <workbookView xWindow="0" yWindow="0" windowWidth="28800" windowHeight="11700"/>
  </bookViews>
  <sheets>
    <sheet name="Regnskab" sheetId="1" r:id="rId1"/>
    <sheet name="Bogføri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2" l="1"/>
  <c r="Q4" i="2" l="1"/>
  <c r="Q5" i="2"/>
  <c r="Q6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7" i="2"/>
  <c r="O55" i="2"/>
  <c r="D20" i="1" s="1"/>
  <c r="N55" i="2"/>
  <c r="D19" i="1" s="1"/>
  <c r="M55" i="2"/>
  <c r="D18" i="1" s="1"/>
  <c r="L55" i="2"/>
  <c r="D17" i="1" s="1"/>
  <c r="K55" i="2"/>
  <c r="D16" i="1" s="1"/>
  <c r="I55" i="2"/>
  <c r="D10" i="1" s="1"/>
  <c r="H55" i="2"/>
  <c r="D9" i="1" s="1"/>
  <c r="G55" i="2"/>
  <c r="D8" i="1" s="1"/>
  <c r="F55" i="2"/>
  <c r="D7" i="1" s="1"/>
  <c r="E55" i="2"/>
  <c r="D6" i="1" s="1"/>
  <c r="C55" i="2"/>
  <c r="Q55" i="2" l="1"/>
  <c r="D35" i="1" l="1"/>
  <c r="D22" i="1"/>
  <c r="D12" i="1"/>
  <c r="D24" i="1" l="1"/>
  <c r="D40" i="1" s="1"/>
  <c r="D41" i="1" s="1"/>
  <c r="D43" i="1" s="1"/>
</calcChain>
</file>

<file path=xl/sharedStrings.xml><?xml version="1.0" encoding="utf-8"?>
<sst xmlns="http://schemas.openxmlformats.org/spreadsheetml/2006/main" count="96" uniqueCount="70">
  <si>
    <t>Beløb</t>
  </si>
  <si>
    <t>INDTÆGTER:</t>
  </si>
  <si>
    <t>Regnskab for SIND - afdeling XX 2022</t>
  </si>
  <si>
    <t>§ 18-midler fra x-kommune</t>
  </si>
  <si>
    <t>eksempel</t>
  </si>
  <si>
    <t>SIND kontingentandele</t>
  </si>
  <si>
    <t>SIND udligning af udestående</t>
  </si>
  <si>
    <t>Tilskud fra regionskredsen</t>
  </si>
  <si>
    <t>Andre indtægter</t>
  </si>
  <si>
    <t>Her anføres alle de indtægter afdelingen har haft i løbet af året</t>
  </si>
  <si>
    <t>Bankgebyrer og negative renter</t>
  </si>
  <si>
    <t>Udgifterne skal afspejle de typer af udgifter, afdelingen har haft i løbet af året</t>
  </si>
  <si>
    <t>Indtægter i alt</t>
  </si>
  <si>
    <t>Afdelingens samlede bruttoindtægter i løbet af regnskabsåret</t>
  </si>
  <si>
    <t>Udgifter i alt</t>
  </si>
  <si>
    <t>Afdelingens samlede udgifter i løbet af året</t>
  </si>
  <si>
    <t>ÅRETS RESULTAT</t>
  </si>
  <si>
    <t>Afdelingens bruttoindtægt minus de samlede udgifter</t>
  </si>
  <si>
    <t>BALANCE</t>
  </si>
  <si>
    <t>AKTIVER</t>
  </si>
  <si>
    <t>Aktiverne er foreningens formue, dvs. alt, hvad der kan omsættes til penge. Aktiver kan være alt fra kontaktbeholdninger til varelager</t>
  </si>
  <si>
    <t>Saldo på bankkontoen ved årets udgang</t>
  </si>
  <si>
    <t>Kontantbeholdning</t>
  </si>
  <si>
    <t>Afdelingens kontantbeholdning ved årets udgang</t>
  </si>
  <si>
    <t>Mellemregning SIND</t>
  </si>
  <si>
    <t>Midler, som SIND skylder afdelingen ved årets udgang</t>
  </si>
  <si>
    <t>Afdelingens samlede aktiver ved årets udgang</t>
  </si>
  <si>
    <t>PASSIVER</t>
  </si>
  <si>
    <t>Passiverne er foreningens egenkapital, hensatte forpligtelser og gæld</t>
  </si>
  <si>
    <t>Egenkapital primo</t>
  </si>
  <si>
    <t>Foreningens egenkapital ved årets start (= egenkapitalen ved forrige års slutning)</t>
  </si>
  <si>
    <t>Årets resultat</t>
  </si>
  <si>
    <t>= felt D23</t>
  </si>
  <si>
    <t>Egenkapital ultimo</t>
  </si>
  <si>
    <t>Foreningens egenkapital ved årets udgang</t>
  </si>
  <si>
    <t>PASSIVER I ALT</t>
  </si>
  <si>
    <t>= felt D79</t>
  </si>
  <si>
    <t>UDGIFTER:</t>
  </si>
  <si>
    <t>AKTIVER I ALT</t>
  </si>
  <si>
    <t>Her anføres de udgiftsposter afdelingen har haft i løbet af året</t>
  </si>
  <si>
    <t>Medtages kun, hvis afdelingen har modtaget §18-midler</t>
  </si>
  <si>
    <t>Medtages kun, hvis der er sket udligning i udeståender i regnskabsåret</t>
  </si>
  <si>
    <t>Medtages kun, hvis afdelingen har modtaget tilskud fra regionskredsen</t>
  </si>
  <si>
    <t>Hvis afdelingen har haft andre indtægter, specificeres disse</t>
  </si>
  <si>
    <t>Balancen er en opgørelse ved årets udgang af aktiver og passiver, som altid skal være ens</t>
  </si>
  <si>
    <t>Medlemsaktiviteter</t>
  </si>
  <si>
    <t>Frivilligpleje</t>
  </si>
  <si>
    <t>Kontorhold, IT og telefon</t>
  </si>
  <si>
    <t>Forplejning bestyrelse</t>
  </si>
  <si>
    <t>Dato</t>
  </si>
  <si>
    <t>Tekst</t>
  </si>
  <si>
    <t>Indtægter</t>
  </si>
  <si>
    <t>Udgifter</t>
  </si>
  <si>
    <t>§18-midler</t>
  </si>
  <si>
    <t>SIND udligning af indestående</t>
  </si>
  <si>
    <t>Medlems-aktiviteter</t>
  </si>
  <si>
    <t>Frivillig-pleje</t>
  </si>
  <si>
    <t>Gebyrer og renter</t>
  </si>
  <si>
    <t>Modtaget fra x-kommune</t>
  </si>
  <si>
    <t>Kontingent</t>
  </si>
  <si>
    <t>Udflugt</t>
  </si>
  <si>
    <t>Print</t>
  </si>
  <si>
    <t>Bank</t>
  </si>
  <si>
    <t>Total</t>
  </si>
  <si>
    <t>Kontrol</t>
  </si>
  <si>
    <t>Restaurant</t>
  </si>
  <si>
    <t>Bestyrelsesmøde</t>
  </si>
  <si>
    <t>Indestående i bank ultimo</t>
  </si>
  <si>
    <t>Skal være 0,00</t>
  </si>
  <si>
    <t xml:space="preserve">Nedenstående skal som udgangspunkt kun udfyldes ved udganden af året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</si>
</sst>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4" fontId="0" fillId="0" borderId="0" xfId="0" applyNumberFormat="1"/>
    <xf numFmtId="0" fontId="4" fillId="0" borderId="0" xfId="0" applyFont="1"/>
    <xf numFmtId="0" fontId="5" fillId="0" borderId="0" xfId="0" applyFont="1"/>
    <xf numFmtId="4" fontId="0" fillId="0" borderId="1" xfId="0" applyNumberFormat="1" applyBorder="1"/>
    <xf numFmtId="4" fontId="0" fillId="0" borderId="2" xfId="0" applyNumberFormat="1" applyBorder="1"/>
    <xf numFmtId="0" fontId="5" fillId="0" borderId="0" xfId="0" quotePrefix="1" applyFont="1"/>
    <xf numFmtId="0" fontId="1" fillId="0" borderId="0" xfId="0" applyFont="1"/>
    <xf numFmtId="0" fontId="1" fillId="0" borderId="2" xfId="0" applyFont="1" applyBorder="1"/>
    <xf numFmtId="0" fontId="1" fillId="0" borderId="1" xfId="0" applyFont="1" applyBorder="1"/>
    <xf numFmtId="0" fontId="0" fillId="0" borderId="1" xfId="0" applyBorder="1"/>
    <xf numFmtId="0" fontId="0" fillId="2" borderId="0" xfId="0" applyFill="1"/>
    <xf numFmtId="0" fontId="0" fillId="0" borderId="3" xfId="0" applyBorder="1"/>
    <xf numFmtId="14" fontId="0" fillId="0" borderId="0" xfId="0" applyNumberFormat="1"/>
    <xf numFmtId="4" fontId="0" fillId="2" borderId="0" xfId="0" applyNumberFormat="1" applyFill="1"/>
    <xf numFmtId="4" fontId="0" fillId="0" borderId="3" xfId="0" applyNumberFormat="1" applyBorder="1"/>
    <xf numFmtId="4" fontId="0" fillId="0" borderId="4" xfId="0" applyNumberFormat="1" applyBorder="1" applyAlignment="1">
      <alignment vertical="top" wrapText="1"/>
    </xf>
    <xf numFmtId="4" fontId="0" fillId="0" borderId="4" xfId="0" applyNumberFormat="1" applyFill="1" applyBorder="1" applyAlignment="1">
      <alignment vertical="top" wrapText="1"/>
    </xf>
    <xf numFmtId="4" fontId="0" fillId="0" borderId="0" xfId="0" applyNumberFormat="1" applyAlignment="1">
      <alignment wrapText="1"/>
    </xf>
    <xf numFmtId="0" fontId="0" fillId="5" borderId="0" xfId="0" applyFill="1"/>
    <xf numFmtId="4" fontId="0" fillId="0" borderId="2" xfId="0" applyNumberFormat="1" applyBorder="1" applyAlignment="1">
      <alignment wrapText="1"/>
    </xf>
    <xf numFmtId="4" fontId="0" fillId="3" borderId="0" xfId="0" applyNumberFormat="1" applyFill="1" applyAlignment="1">
      <alignment horizontal="center" wrapText="1"/>
    </xf>
    <xf numFmtId="4" fontId="0" fillId="4" borderId="0" xfId="0" applyNumberFormat="1" applyFill="1" applyAlignment="1">
      <alignment horizontal="center"/>
    </xf>
    <xf numFmtId="0" fontId="6" fillId="0" borderId="0" xfId="0" applyFont="1"/>
    <xf numFmtId="4" fontId="0" fillId="0" borderId="5" xfId="0" applyNumberForma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workbookViewId="0">
      <selection activeCell="F26" sqref="F26"/>
    </sheetView>
  </sheetViews>
  <sheetFormatPr defaultRowHeight="15" x14ac:dyDescent="0.25"/>
  <cols>
    <col min="1" max="1" width="20" customWidth="1"/>
    <col min="2" max="2" width="29.28515625" customWidth="1"/>
    <col min="3" max="3" width="1.5703125" customWidth="1"/>
    <col min="4" max="4" width="11.7109375" style="3" customWidth="1"/>
    <col min="5" max="5" width="2.140625" style="3" customWidth="1"/>
  </cols>
  <sheetData>
    <row r="1" spans="1:14" ht="18.75" x14ac:dyDescent="0.3">
      <c r="A1" s="2" t="s">
        <v>2</v>
      </c>
    </row>
    <row r="3" spans="1:14" x14ac:dyDescent="0.25">
      <c r="D3" s="3" t="s">
        <v>0</v>
      </c>
    </row>
    <row r="4" spans="1:14" x14ac:dyDescent="0.25">
      <c r="A4" s="9" t="s">
        <v>1</v>
      </c>
      <c r="G4" s="5"/>
      <c r="H4" s="5" t="s">
        <v>9</v>
      </c>
      <c r="I4" s="5"/>
      <c r="J4" s="5"/>
      <c r="K4" s="5"/>
      <c r="L4" s="5"/>
      <c r="M4" s="4"/>
      <c r="N4" s="4"/>
    </row>
    <row r="5" spans="1:14" x14ac:dyDescent="0.25">
      <c r="A5" s="9"/>
      <c r="G5" s="5"/>
      <c r="H5" s="5"/>
      <c r="I5" s="5"/>
      <c r="J5" s="5"/>
      <c r="K5" s="5"/>
      <c r="L5" s="5"/>
      <c r="M5" s="4"/>
      <c r="N5" s="4"/>
    </row>
    <row r="6" spans="1:14" x14ac:dyDescent="0.25">
      <c r="B6" t="s">
        <v>3</v>
      </c>
      <c r="D6" s="3">
        <f>Bogføring!E55</f>
        <v>5000</v>
      </c>
      <c r="F6" s="5" t="s">
        <v>4</v>
      </c>
      <c r="G6" s="5"/>
      <c r="H6" s="5" t="s">
        <v>40</v>
      </c>
      <c r="I6" s="5"/>
      <c r="J6" s="5"/>
      <c r="K6" s="5"/>
      <c r="L6" s="5"/>
      <c r="M6" s="4"/>
      <c r="N6" s="4"/>
    </row>
    <row r="7" spans="1:14" x14ac:dyDescent="0.25">
      <c r="B7" t="s">
        <v>5</v>
      </c>
      <c r="D7" s="3">
        <f>Bogføring!F55</f>
        <v>30000</v>
      </c>
      <c r="F7" s="5" t="s">
        <v>4</v>
      </c>
      <c r="G7" s="5"/>
      <c r="H7" s="5"/>
      <c r="I7" s="5"/>
      <c r="J7" s="5"/>
      <c r="K7" s="5"/>
      <c r="L7" s="5"/>
      <c r="M7" s="4"/>
      <c r="N7" s="4"/>
    </row>
    <row r="8" spans="1:14" x14ac:dyDescent="0.25">
      <c r="B8" t="s">
        <v>6</v>
      </c>
      <c r="D8" s="3">
        <f>Bogføring!G55</f>
        <v>0</v>
      </c>
      <c r="F8" s="5" t="s">
        <v>4</v>
      </c>
      <c r="G8" s="5"/>
      <c r="H8" s="5" t="s">
        <v>41</v>
      </c>
      <c r="I8" s="5"/>
      <c r="J8" s="5"/>
      <c r="K8" s="5"/>
      <c r="L8" s="5"/>
      <c r="M8" s="4"/>
      <c r="N8" s="4"/>
    </row>
    <row r="9" spans="1:14" x14ac:dyDescent="0.25">
      <c r="B9" t="s">
        <v>7</v>
      </c>
      <c r="D9" s="3">
        <f>Bogføring!H55</f>
        <v>0</v>
      </c>
      <c r="F9" s="5" t="s">
        <v>4</v>
      </c>
      <c r="G9" s="5"/>
      <c r="H9" s="5" t="s">
        <v>42</v>
      </c>
      <c r="I9" s="5"/>
      <c r="J9" s="5"/>
      <c r="K9" s="5"/>
      <c r="L9" s="5"/>
      <c r="M9" s="4"/>
      <c r="N9" s="4"/>
    </row>
    <row r="10" spans="1:14" x14ac:dyDescent="0.25">
      <c r="B10" t="s">
        <v>8</v>
      </c>
      <c r="D10" s="6">
        <f>Bogføring!I55</f>
        <v>0</v>
      </c>
      <c r="F10" s="5" t="s">
        <v>4</v>
      </c>
      <c r="G10" s="5"/>
      <c r="H10" s="5" t="s">
        <v>43</v>
      </c>
      <c r="I10" s="5"/>
      <c r="J10" s="5"/>
      <c r="K10" s="5"/>
      <c r="L10" s="5"/>
      <c r="M10" s="4"/>
      <c r="N10" s="4"/>
    </row>
    <row r="11" spans="1:14" x14ac:dyDescent="0.25">
      <c r="F11" s="5"/>
      <c r="G11" s="5"/>
      <c r="H11" s="5"/>
      <c r="I11" s="5"/>
      <c r="J11" s="5"/>
      <c r="K11" s="5"/>
      <c r="L11" s="5"/>
      <c r="M11" s="4"/>
      <c r="N11" s="4"/>
    </row>
    <row r="12" spans="1:14" ht="15.75" thickBot="1" x14ac:dyDescent="0.3">
      <c r="B12" t="s">
        <v>12</v>
      </c>
      <c r="D12" s="7">
        <f>SUM(D6:D11)</f>
        <v>35000</v>
      </c>
      <c r="F12" s="5"/>
      <c r="G12" s="5"/>
      <c r="H12" s="5" t="s">
        <v>13</v>
      </c>
      <c r="I12" s="5"/>
      <c r="J12" s="5"/>
      <c r="K12" s="5"/>
      <c r="L12" s="5"/>
      <c r="M12" s="4"/>
      <c r="N12" s="4"/>
    </row>
    <row r="13" spans="1:14" ht="15.75" thickTop="1" x14ac:dyDescent="0.25"/>
    <row r="14" spans="1:14" x14ac:dyDescent="0.25">
      <c r="A14" s="9" t="s">
        <v>37</v>
      </c>
      <c r="H14" s="5" t="s">
        <v>39</v>
      </c>
    </row>
    <row r="15" spans="1:14" x14ac:dyDescent="0.25">
      <c r="H15" s="5"/>
    </row>
    <row r="16" spans="1:14" x14ac:dyDescent="0.25">
      <c r="B16" t="s">
        <v>45</v>
      </c>
      <c r="D16" s="3">
        <f>Bogføring!K55</f>
        <v>4598</v>
      </c>
      <c r="F16" s="5" t="s">
        <v>4</v>
      </c>
      <c r="H16" s="5" t="s">
        <v>11</v>
      </c>
      <c r="I16" s="1"/>
    </row>
    <row r="17" spans="1:14" x14ac:dyDescent="0.25">
      <c r="B17" t="s">
        <v>47</v>
      </c>
      <c r="D17" s="3">
        <f>Bogføring!L55</f>
        <v>120</v>
      </c>
      <c r="F17" s="5" t="s">
        <v>4</v>
      </c>
      <c r="H17" s="5" t="s">
        <v>11</v>
      </c>
      <c r="I17" s="5"/>
      <c r="J17" s="4"/>
      <c r="K17" s="4"/>
      <c r="L17" s="4"/>
      <c r="M17" s="4"/>
      <c r="N17" s="4"/>
    </row>
    <row r="18" spans="1:14" x14ac:dyDescent="0.25">
      <c r="B18" t="s">
        <v>48</v>
      </c>
      <c r="D18" s="3">
        <f>Bogføring!M55</f>
        <v>1000</v>
      </c>
      <c r="F18" s="5" t="s">
        <v>4</v>
      </c>
      <c r="H18" s="5" t="s">
        <v>11</v>
      </c>
      <c r="I18" s="1"/>
    </row>
    <row r="19" spans="1:14" x14ac:dyDescent="0.25">
      <c r="B19" t="s">
        <v>46</v>
      </c>
      <c r="D19" s="3">
        <f>Bogføring!N55</f>
        <v>6500</v>
      </c>
      <c r="F19" s="5" t="s">
        <v>4</v>
      </c>
      <c r="H19" s="5" t="s">
        <v>11</v>
      </c>
      <c r="I19" s="1"/>
    </row>
    <row r="20" spans="1:14" x14ac:dyDescent="0.25">
      <c r="B20" t="s">
        <v>10</v>
      </c>
      <c r="D20" s="6">
        <f>Bogføring!O55</f>
        <v>300</v>
      </c>
      <c r="F20" s="5" t="s">
        <v>4</v>
      </c>
      <c r="H20" s="5" t="s">
        <v>11</v>
      </c>
      <c r="I20" s="1"/>
    </row>
    <row r="22" spans="1:14" ht="15.75" thickBot="1" x14ac:dyDescent="0.3">
      <c r="B22" t="s">
        <v>14</v>
      </c>
      <c r="D22" s="7">
        <f>SUM(D16:D21)</f>
        <v>12518</v>
      </c>
      <c r="H22" s="5" t="s">
        <v>15</v>
      </c>
    </row>
    <row r="23" spans="1:14" ht="15.75" thickTop="1" x14ac:dyDescent="0.25"/>
    <row r="24" spans="1:14" ht="15.75" thickBot="1" x14ac:dyDescent="0.3">
      <c r="A24" s="10" t="s">
        <v>16</v>
      </c>
      <c r="D24" s="7">
        <f>D12-D22</f>
        <v>22482</v>
      </c>
      <c r="H24" s="5" t="s">
        <v>17</v>
      </c>
    </row>
    <row r="25" spans="1:14" ht="15.75" thickTop="1" x14ac:dyDescent="0.25">
      <c r="A25" s="12"/>
      <c r="B25" s="12"/>
      <c r="C25" s="12"/>
      <c r="D25" s="6"/>
    </row>
    <row r="26" spans="1:14" x14ac:dyDescent="0.25">
      <c r="A26" s="1" t="s">
        <v>69</v>
      </c>
    </row>
    <row r="27" spans="1:14" x14ac:dyDescent="0.25">
      <c r="A27" s="9" t="s">
        <v>18</v>
      </c>
      <c r="H27" s="25" t="s">
        <v>44</v>
      </c>
    </row>
    <row r="29" spans="1:14" x14ac:dyDescent="0.25">
      <c r="A29" s="9" t="s">
        <v>19</v>
      </c>
      <c r="H29" s="5" t="s">
        <v>20</v>
      </c>
    </row>
    <row r="31" spans="1:14" x14ac:dyDescent="0.25">
      <c r="A31" t="s">
        <v>67</v>
      </c>
      <c r="D31" s="3">
        <v>62482</v>
      </c>
      <c r="F31" s="5" t="s">
        <v>4</v>
      </c>
      <c r="H31" s="5" t="s">
        <v>21</v>
      </c>
    </row>
    <row r="32" spans="1:14" x14ac:dyDescent="0.25">
      <c r="A32" t="s">
        <v>22</v>
      </c>
      <c r="D32" s="3">
        <v>5000</v>
      </c>
      <c r="F32" s="5" t="s">
        <v>4</v>
      </c>
      <c r="H32" s="5" t="s">
        <v>23</v>
      </c>
    </row>
    <row r="33" spans="1:17" x14ac:dyDescent="0.25">
      <c r="A33" t="s">
        <v>24</v>
      </c>
      <c r="D33" s="6">
        <v>5000</v>
      </c>
      <c r="F33" s="5" t="s">
        <v>4</v>
      </c>
      <c r="H33" s="5" t="s">
        <v>25</v>
      </c>
      <c r="Q33" s="3"/>
    </row>
    <row r="35" spans="1:17" ht="15.75" thickBot="1" x14ac:dyDescent="0.3">
      <c r="A35" s="11" t="s">
        <v>38</v>
      </c>
      <c r="D35" s="7">
        <f>SUM(D31:D34)</f>
        <v>72482</v>
      </c>
      <c r="H35" s="5" t="s">
        <v>26</v>
      </c>
    </row>
    <row r="36" spans="1:17" ht="15.75" thickTop="1" x14ac:dyDescent="0.25"/>
    <row r="37" spans="1:17" x14ac:dyDescent="0.25">
      <c r="A37" s="9" t="s">
        <v>27</v>
      </c>
      <c r="H37" s="5" t="s">
        <v>28</v>
      </c>
    </row>
    <row r="39" spans="1:17" x14ac:dyDescent="0.25">
      <c r="A39" t="s">
        <v>29</v>
      </c>
      <c r="D39" s="3">
        <v>50000</v>
      </c>
      <c r="F39" s="5" t="s">
        <v>4</v>
      </c>
      <c r="H39" s="5" t="s">
        <v>30</v>
      </c>
    </row>
    <row r="40" spans="1:17" x14ac:dyDescent="0.25">
      <c r="A40" t="s">
        <v>31</v>
      </c>
      <c r="D40" s="3">
        <f>D24</f>
        <v>22482</v>
      </c>
      <c r="F40" s="5" t="s">
        <v>4</v>
      </c>
      <c r="G40" s="5"/>
      <c r="H40" s="8" t="s">
        <v>32</v>
      </c>
    </row>
    <row r="41" spans="1:17" x14ac:dyDescent="0.25">
      <c r="A41" t="s">
        <v>33</v>
      </c>
      <c r="D41" s="3">
        <f>SUM(D39:D40)</f>
        <v>72482</v>
      </c>
      <c r="F41" s="5" t="s">
        <v>4</v>
      </c>
      <c r="G41" s="5"/>
      <c r="H41" s="5" t="s">
        <v>34</v>
      </c>
    </row>
    <row r="43" spans="1:17" ht="15.75" thickBot="1" x14ac:dyDescent="0.3">
      <c r="A43" s="11" t="s">
        <v>35</v>
      </c>
      <c r="D43" s="7">
        <f>D41</f>
        <v>72482</v>
      </c>
      <c r="F43" s="5" t="s">
        <v>4</v>
      </c>
      <c r="H43" s="8" t="s">
        <v>36</v>
      </c>
    </row>
    <row r="44" spans="1:17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workbookViewId="0">
      <selection activeCell="Q3" sqref="Q3"/>
    </sheetView>
  </sheetViews>
  <sheetFormatPr defaultRowHeight="15" x14ac:dyDescent="0.25"/>
  <cols>
    <col min="1" max="1" width="10.42578125" bestFit="1" customWidth="1"/>
    <col min="2" max="2" width="29.7109375" customWidth="1"/>
    <col min="3" max="3" width="9.140625" style="3"/>
    <col min="4" max="4" width="1.85546875" style="16" customWidth="1"/>
    <col min="5" max="5" width="11.5703125" style="20" customWidth="1"/>
    <col min="6" max="6" width="18" style="20" customWidth="1"/>
    <col min="7" max="7" width="19.140625" style="20" customWidth="1"/>
    <col min="8" max="8" width="16.140625" style="20" customWidth="1"/>
    <col min="9" max="9" width="11.5703125" style="20" customWidth="1"/>
    <col min="10" max="10" width="2.140625" style="16" customWidth="1"/>
    <col min="11" max="11" width="11.140625" style="3" customWidth="1"/>
    <col min="12" max="12" width="12" style="3" customWidth="1"/>
    <col min="13" max="13" width="11.42578125" style="3" customWidth="1"/>
    <col min="14" max="15" width="9.140625" style="3"/>
    <col min="16" max="16" width="2.28515625" style="13" customWidth="1"/>
    <col min="17" max="17" width="13.5703125" customWidth="1"/>
  </cols>
  <sheetData>
    <row r="1" spans="1:17" x14ac:dyDescent="0.25">
      <c r="E1" s="23" t="s">
        <v>51</v>
      </c>
      <c r="F1" s="23"/>
      <c r="G1" s="23"/>
      <c r="H1" s="23"/>
      <c r="I1" s="23"/>
      <c r="K1" s="24" t="s">
        <v>52</v>
      </c>
      <c r="L1" s="24"/>
      <c r="M1" s="24"/>
      <c r="N1" s="24"/>
      <c r="O1" s="24"/>
      <c r="Q1" s="21" t="s">
        <v>64</v>
      </c>
    </row>
    <row r="2" spans="1:17" ht="31.5" customHeight="1" thickBot="1" x14ac:dyDescent="0.3">
      <c r="A2" s="14" t="s">
        <v>49</v>
      </c>
      <c r="B2" s="14" t="s">
        <v>50</v>
      </c>
      <c r="C2" s="17" t="s">
        <v>0</v>
      </c>
      <c r="E2" s="18" t="s">
        <v>53</v>
      </c>
      <c r="F2" s="18" t="s">
        <v>5</v>
      </c>
      <c r="G2" s="18" t="s">
        <v>54</v>
      </c>
      <c r="H2" s="18" t="s">
        <v>7</v>
      </c>
      <c r="I2" s="18" t="s">
        <v>8</v>
      </c>
      <c r="K2" s="19" t="s">
        <v>55</v>
      </c>
      <c r="L2" s="19" t="s">
        <v>47</v>
      </c>
      <c r="M2" s="19" t="s">
        <v>48</v>
      </c>
      <c r="N2" s="19" t="s">
        <v>56</v>
      </c>
      <c r="O2" s="19" t="s">
        <v>57</v>
      </c>
      <c r="Q2" s="26" t="s">
        <v>68</v>
      </c>
    </row>
    <row r="3" spans="1:17" x14ac:dyDescent="0.25">
      <c r="A3" s="15">
        <v>44562</v>
      </c>
      <c r="B3" t="s">
        <v>58</v>
      </c>
      <c r="C3" s="3">
        <v>5000</v>
      </c>
      <c r="E3" s="20">
        <v>5000</v>
      </c>
      <c r="Q3" s="3">
        <f t="shared" ref="Q3:Q6" si="0">C3-E3-F3-G3-H3-I3-K3-L3-M3-N3-O3</f>
        <v>0</v>
      </c>
    </row>
    <row r="4" spans="1:17" x14ac:dyDescent="0.25">
      <c r="A4" s="15">
        <v>44593</v>
      </c>
      <c r="B4" t="s">
        <v>59</v>
      </c>
      <c r="C4" s="3">
        <v>30000</v>
      </c>
      <c r="F4" s="20">
        <v>30000</v>
      </c>
      <c r="Q4" s="3">
        <f t="shared" si="0"/>
        <v>0</v>
      </c>
    </row>
    <row r="5" spans="1:17" x14ac:dyDescent="0.25">
      <c r="A5" s="15">
        <v>44621</v>
      </c>
      <c r="B5" t="s">
        <v>60</v>
      </c>
      <c r="C5" s="3">
        <v>4598</v>
      </c>
      <c r="K5" s="3">
        <v>4598</v>
      </c>
      <c r="Q5" s="3">
        <f t="shared" si="0"/>
        <v>0</v>
      </c>
    </row>
    <row r="6" spans="1:17" x14ac:dyDescent="0.25">
      <c r="A6" s="15">
        <v>44672</v>
      </c>
      <c r="B6" t="s">
        <v>61</v>
      </c>
      <c r="C6" s="3">
        <v>120</v>
      </c>
      <c r="L6" s="3">
        <v>120</v>
      </c>
      <c r="Q6" s="3">
        <f t="shared" si="0"/>
        <v>0</v>
      </c>
    </row>
    <row r="7" spans="1:17" x14ac:dyDescent="0.25">
      <c r="A7" s="15">
        <v>44717</v>
      </c>
      <c r="B7" t="s">
        <v>62</v>
      </c>
      <c r="C7" s="3">
        <v>300</v>
      </c>
      <c r="O7" s="3">
        <v>300</v>
      </c>
      <c r="Q7" s="3">
        <f>C7-E7-F7-G7-H7-I7-K7-L7-M7-N7-O7</f>
        <v>0</v>
      </c>
    </row>
    <row r="8" spans="1:17" x14ac:dyDescent="0.25">
      <c r="A8" s="15">
        <v>44718</v>
      </c>
      <c r="B8" t="s">
        <v>65</v>
      </c>
      <c r="C8" s="3">
        <v>6500</v>
      </c>
      <c r="N8" s="3">
        <v>6500</v>
      </c>
      <c r="Q8" s="3">
        <f t="shared" ref="Q8:Q55" si="1">C8-E8-F8-G8-H8-I8-K8-L8-M8-N8-O8</f>
        <v>0</v>
      </c>
    </row>
    <row r="9" spans="1:17" x14ac:dyDescent="0.25">
      <c r="A9" s="15">
        <v>44734</v>
      </c>
      <c r="B9" t="s">
        <v>66</v>
      </c>
      <c r="C9" s="3">
        <v>1000</v>
      </c>
      <c r="M9" s="3">
        <v>1000</v>
      </c>
      <c r="Q9" s="3">
        <f t="shared" si="1"/>
        <v>0</v>
      </c>
    </row>
    <row r="10" spans="1:17" x14ac:dyDescent="0.25">
      <c r="Q10" s="3">
        <f t="shared" si="1"/>
        <v>0</v>
      </c>
    </row>
    <row r="11" spans="1:17" x14ac:dyDescent="0.25">
      <c r="Q11" s="3">
        <f t="shared" si="1"/>
        <v>0</v>
      </c>
    </row>
    <row r="12" spans="1:17" x14ac:dyDescent="0.25">
      <c r="Q12" s="3">
        <f t="shared" si="1"/>
        <v>0</v>
      </c>
    </row>
    <row r="13" spans="1:17" x14ac:dyDescent="0.25">
      <c r="Q13" s="3">
        <f t="shared" si="1"/>
        <v>0</v>
      </c>
    </row>
    <row r="14" spans="1:17" x14ac:dyDescent="0.25">
      <c r="Q14" s="3">
        <f t="shared" si="1"/>
        <v>0</v>
      </c>
    </row>
    <row r="15" spans="1:17" x14ac:dyDescent="0.25">
      <c r="Q15" s="3">
        <f t="shared" si="1"/>
        <v>0</v>
      </c>
    </row>
    <row r="16" spans="1:17" x14ac:dyDescent="0.25">
      <c r="Q16" s="3">
        <f t="shared" si="1"/>
        <v>0</v>
      </c>
    </row>
    <row r="17" spans="17:17" x14ac:dyDescent="0.25">
      <c r="Q17" s="3">
        <f t="shared" si="1"/>
        <v>0</v>
      </c>
    </row>
    <row r="18" spans="17:17" x14ac:dyDescent="0.25">
      <c r="Q18" s="3">
        <f t="shared" si="1"/>
        <v>0</v>
      </c>
    </row>
    <row r="19" spans="17:17" x14ac:dyDescent="0.25">
      <c r="Q19" s="3">
        <f t="shared" si="1"/>
        <v>0</v>
      </c>
    </row>
    <row r="20" spans="17:17" x14ac:dyDescent="0.25">
      <c r="Q20" s="3">
        <f t="shared" si="1"/>
        <v>0</v>
      </c>
    </row>
    <row r="21" spans="17:17" x14ac:dyDescent="0.25">
      <c r="Q21" s="3">
        <f t="shared" si="1"/>
        <v>0</v>
      </c>
    </row>
    <row r="22" spans="17:17" x14ac:dyDescent="0.25">
      <c r="Q22" s="3">
        <f t="shared" si="1"/>
        <v>0</v>
      </c>
    </row>
    <row r="23" spans="17:17" x14ac:dyDescent="0.25">
      <c r="Q23" s="3">
        <f t="shared" si="1"/>
        <v>0</v>
      </c>
    </row>
    <row r="24" spans="17:17" x14ac:dyDescent="0.25">
      <c r="Q24" s="3">
        <f t="shared" si="1"/>
        <v>0</v>
      </c>
    </row>
    <row r="25" spans="17:17" x14ac:dyDescent="0.25">
      <c r="Q25" s="3">
        <f t="shared" si="1"/>
        <v>0</v>
      </c>
    </row>
    <row r="26" spans="17:17" x14ac:dyDescent="0.25">
      <c r="Q26" s="3">
        <f t="shared" si="1"/>
        <v>0</v>
      </c>
    </row>
    <row r="27" spans="17:17" x14ac:dyDescent="0.25">
      <c r="Q27" s="3">
        <f t="shared" si="1"/>
        <v>0</v>
      </c>
    </row>
    <row r="28" spans="17:17" x14ac:dyDescent="0.25">
      <c r="Q28" s="3">
        <f t="shared" si="1"/>
        <v>0</v>
      </c>
    </row>
    <row r="29" spans="17:17" x14ac:dyDescent="0.25">
      <c r="Q29" s="3">
        <f t="shared" si="1"/>
        <v>0</v>
      </c>
    </row>
    <row r="30" spans="17:17" x14ac:dyDescent="0.25">
      <c r="Q30" s="3">
        <f t="shared" si="1"/>
        <v>0</v>
      </c>
    </row>
    <row r="31" spans="17:17" x14ac:dyDescent="0.25">
      <c r="Q31" s="3">
        <f t="shared" si="1"/>
        <v>0</v>
      </c>
    </row>
    <row r="32" spans="17:17" x14ac:dyDescent="0.25">
      <c r="Q32" s="3">
        <f t="shared" si="1"/>
        <v>0</v>
      </c>
    </row>
    <row r="33" spans="17:17" x14ac:dyDescent="0.25">
      <c r="Q33" s="3">
        <f t="shared" si="1"/>
        <v>0</v>
      </c>
    </row>
    <row r="34" spans="17:17" x14ac:dyDescent="0.25">
      <c r="Q34" s="3">
        <f t="shared" si="1"/>
        <v>0</v>
      </c>
    </row>
    <row r="35" spans="17:17" x14ac:dyDescent="0.25">
      <c r="Q35" s="3">
        <f t="shared" si="1"/>
        <v>0</v>
      </c>
    </row>
    <row r="36" spans="17:17" x14ac:dyDescent="0.25">
      <c r="Q36" s="3">
        <f t="shared" si="1"/>
        <v>0</v>
      </c>
    </row>
    <row r="37" spans="17:17" x14ac:dyDescent="0.25">
      <c r="Q37" s="3">
        <f t="shared" si="1"/>
        <v>0</v>
      </c>
    </row>
    <row r="38" spans="17:17" x14ac:dyDescent="0.25">
      <c r="Q38" s="3">
        <f t="shared" si="1"/>
        <v>0</v>
      </c>
    </row>
    <row r="39" spans="17:17" x14ac:dyDescent="0.25">
      <c r="Q39" s="3">
        <f t="shared" si="1"/>
        <v>0</v>
      </c>
    </row>
    <row r="40" spans="17:17" x14ac:dyDescent="0.25">
      <c r="Q40" s="3">
        <f t="shared" si="1"/>
        <v>0</v>
      </c>
    </row>
    <row r="41" spans="17:17" x14ac:dyDescent="0.25">
      <c r="Q41" s="3">
        <f t="shared" si="1"/>
        <v>0</v>
      </c>
    </row>
    <row r="42" spans="17:17" x14ac:dyDescent="0.25">
      <c r="Q42" s="3">
        <f t="shared" si="1"/>
        <v>0</v>
      </c>
    </row>
    <row r="43" spans="17:17" x14ac:dyDescent="0.25">
      <c r="Q43" s="3">
        <f t="shared" si="1"/>
        <v>0</v>
      </c>
    </row>
    <row r="44" spans="17:17" x14ac:dyDescent="0.25">
      <c r="Q44" s="3">
        <f t="shared" si="1"/>
        <v>0</v>
      </c>
    </row>
    <row r="45" spans="17:17" x14ac:dyDescent="0.25">
      <c r="Q45" s="3">
        <f t="shared" si="1"/>
        <v>0</v>
      </c>
    </row>
    <row r="46" spans="17:17" x14ac:dyDescent="0.25">
      <c r="Q46" s="3">
        <f t="shared" si="1"/>
        <v>0</v>
      </c>
    </row>
    <row r="47" spans="17:17" x14ac:dyDescent="0.25">
      <c r="Q47" s="3">
        <f t="shared" si="1"/>
        <v>0</v>
      </c>
    </row>
    <row r="48" spans="17:17" x14ac:dyDescent="0.25">
      <c r="Q48" s="3">
        <f t="shared" si="1"/>
        <v>0</v>
      </c>
    </row>
    <row r="49" spans="1:17" x14ac:dyDescent="0.25">
      <c r="Q49" s="3">
        <f t="shared" si="1"/>
        <v>0</v>
      </c>
    </row>
    <row r="50" spans="1:17" x14ac:dyDescent="0.25">
      <c r="Q50" s="3">
        <f t="shared" si="1"/>
        <v>0</v>
      </c>
    </row>
    <row r="51" spans="1:17" x14ac:dyDescent="0.25">
      <c r="Q51" s="3">
        <f t="shared" si="1"/>
        <v>0</v>
      </c>
    </row>
    <row r="52" spans="1:17" x14ac:dyDescent="0.25">
      <c r="Q52" s="3">
        <f t="shared" si="1"/>
        <v>0</v>
      </c>
    </row>
    <row r="53" spans="1:17" x14ac:dyDescent="0.25">
      <c r="Q53" s="3">
        <f t="shared" si="1"/>
        <v>0</v>
      </c>
    </row>
    <row r="54" spans="1:17" ht="15.75" thickBot="1" x14ac:dyDescent="0.3">
      <c r="C54" s="7"/>
      <c r="E54" s="22"/>
      <c r="F54" s="22"/>
      <c r="G54" s="22"/>
      <c r="H54" s="22"/>
      <c r="I54" s="22"/>
      <c r="K54" s="7"/>
      <c r="L54" s="7"/>
      <c r="M54" s="7"/>
      <c r="N54" s="7"/>
      <c r="O54" s="7"/>
      <c r="Q54" s="3">
        <f t="shared" si="1"/>
        <v>0</v>
      </c>
    </row>
    <row r="55" spans="1:17" ht="15.75" thickTop="1" x14ac:dyDescent="0.25">
      <c r="A55" t="s">
        <v>63</v>
      </c>
      <c r="C55" s="3">
        <f>SUM(C3:C54)</f>
        <v>47518</v>
      </c>
      <c r="E55" s="3">
        <f>SUM(E3:E54)</f>
        <v>5000</v>
      </c>
      <c r="F55" s="3">
        <f>SUM(F3:F54)</f>
        <v>30000</v>
      </c>
      <c r="G55" s="3">
        <f>SUM(G3:G54)</f>
        <v>0</v>
      </c>
      <c r="H55" s="3">
        <f>SUM(H3:H54)</f>
        <v>0</v>
      </c>
      <c r="I55" s="3">
        <f>SUM(I3:I54)</f>
        <v>0</v>
      </c>
      <c r="K55" s="3">
        <f>SUM(K3:K54)</f>
        <v>4598</v>
      </c>
      <c r="L55" s="3">
        <f>SUM(L3:L54)</f>
        <v>120</v>
      </c>
      <c r="M55" s="3">
        <f>SUM(M3:M54)</f>
        <v>1000</v>
      </c>
      <c r="N55" s="3">
        <f>SUM(N3:N54)</f>
        <v>6500</v>
      </c>
      <c r="O55" s="3">
        <f>SUM(O3:O54)</f>
        <v>300</v>
      </c>
      <c r="Q55" s="3">
        <f t="shared" si="1"/>
        <v>0</v>
      </c>
    </row>
  </sheetData>
  <mergeCells count="2">
    <mergeCell ref="E1:I1"/>
    <mergeCell ref="K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Regnskab</vt:lpstr>
      <vt:lpstr>Bogføring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Christian Pedersen</dc:creator>
  <cp:lastModifiedBy>Sarah Ø. Bigum</cp:lastModifiedBy>
  <dcterms:created xsi:type="dcterms:W3CDTF">2022-05-04T07:30:11Z</dcterms:created>
  <dcterms:modified xsi:type="dcterms:W3CDTF">2022-06-28T11:06:53Z</dcterms:modified>
</cp:coreProperties>
</file>